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bonos" sheetId="1" r:id="rId1"/>
    <sheet name="Sheet2" sheetId="2" r:id="rId2"/>
    <sheet name="Sheet3" sheetId="3" r:id="rId3"/>
  </sheets>
  <definedNames>
    <definedName name="_xlnm.Print_Area" localSheetId="0">'bonos'!$A$30:$I$50</definedName>
  </definedNames>
  <calcPr fullCalcOnLoad="1"/>
</workbook>
</file>

<file path=xl/sharedStrings.xml><?xml version="1.0" encoding="utf-8"?>
<sst xmlns="http://schemas.openxmlformats.org/spreadsheetml/2006/main" count="65" uniqueCount="39">
  <si>
    <t>Total liabilities</t>
  </si>
  <si>
    <t>Nonfinancialcorporate business</t>
  </si>
  <si>
    <t>Rest of the world (1)</t>
  </si>
  <si>
    <t>Financial sectors</t>
  </si>
  <si>
    <t>Commercial banking</t>
  </si>
  <si>
    <t>Savings institutions</t>
  </si>
  <si>
    <t>REITs</t>
  </si>
  <si>
    <t>Total ASSETS</t>
  </si>
  <si>
    <t>HOUSEHOLD SECTOR</t>
  </si>
  <si>
    <t>State and local governments</t>
  </si>
  <si>
    <t>Rest of the world (2)</t>
  </si>
  <si>
    <t>Bank personal trust and estates</t>
  </si>
  <si>
    <t>Life insurance companies</t>
  </si>
  <si>
    <t>other insurance companies</t>
  </si>
  <si>
    <t>private pension funds</t>
  </si>
  <si>
    <t>State and local govt. Retirement funds</t>
  </si>
  <si>
    <t>Federal goverment retirement funds</t>
  </si>
  <si>
    <t>Mutual funds</t>
  </si>
  <si>
    <t>Closed-end funds</t>
  </si>
  <si>
    <t>Government-sponsored enterprises</t>
  </si>
  <si>
    <t>Brokers and dealers</t>
  </si>
  <si>
    <t>Funding corporatioins</t>
  </si>
  <si>
    <t>Issues at market value</t>
  </si>
  <si>
    <t>Nonfinancial corporate business</t>
  </si>
  <si>
    <t>Financial corporations</t>
  </si>
  <si>
    <t>Holdings at market value</t>
  </si>
  <si>
    <t>Household sector</t>
  </si>
  <si>
    <t>Private pension funds</t>
  </si>
  <si>
    <t>Exchange.traded funds</t>
  </si>
  <si>
    <t>L.213 Corporate Equities (1)</t>
  </si>
  <si>
    <t>L212 Corporate and Foreign Bonds</t>
  </si>
  <si>
    <t>Corporate and foreign bonds</t>
  </si>
  <si>
    <t>Rest of the world</t>
  </si>
  <si>
    <t>Acciones</t>
  </si>
  <si>
    <t>Bonos</t>
  </si>
  <si>
    <t>Other</t>
  </si>
  <si>
    <t>Insurance companies</t>
  </si>
  <si>
    <t>State, local and fed. govt. Retirement funds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</si>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</sst>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0"/>
    <numFmt numFmtId="166" formatCode="#,##0.000"/>
    <numFmt numFmtId="167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21" applyNumberForma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 topLeftCell="A26">
      <pane xSplit="4665" ySplit="2640" topLeftCell="L37" activePane="bottomLeft" state="split"/>
      <selection pane="topLeft" activeCell="B3" sqref="B3:F7"/>
      <selection pane="topRight" activeCell="N26" sqref="L1:N16384"/>
      <selection pane="bottomLeft" activeCell="B29" sqref="B29:R50"/>
      <selection pane="bottomRight" activeCell="K33" sqref="K33"/>
    </sheetView>
  </sheetViews>
  <sheetFormatPr defaultColWidth="9.140625" defaultRowHeight="12.75"/>
  <cols>
    <col min="1" max="1" width="3.57421875" style="0" customWidth="1"/>
    <col min="2" max="2" width="37.140625" style="0" customWidth="1"/>
    <col min="11" max="13" width="8.57421875" style="0" customWidth="1"/>
    <col min="14" max="14" width="9.8515625" style="0" customWidth="1"/>
    <col min="15" max="15" width="32.140625" style="0" customWidth="1"/>
  </cols>
  <sheetData>
    <row r="1" ht="12.75">
      <c r="A1" s="1" t="s">
        <v>30</v>
      </c>
    </row>
    <row r="2" spans="3:6" ht="12.75">
      <c r="C2" s="1">
        <v>1997</v>
      </c>
      <c r="D2" s="1">
        <v>1998</v>
      </c>
      <c r="E2" s="1">
        <v>2001</v>
      </c>
      <c r="F2" s="1">
        <v>2003</v>
      </c>
    </row>
    <row r="3" spans="1:6" ht="12.75">
      <c r="A3">
        <v>1</v>
      </c>
      <c r="B3" t="s">
        <v>0</v>
      </c>
      <c r="C3">
        <v>3607.2</v>
      </c>
      <c r="D3">
        <v>4175.4</v>
      </c>
      <c r="E3">
        <v>5624.7</v>
      </c>
      <c r="F3">
        <v>6475.5</v>
      </c>
    </row>
    <row r="4" spans="1:6" ht="12.75">
      <c r="A4">
        <v>2</v>
      </c>
      <c r="B4" t="s">
        <v>1</v>
      </c>
      <c r="C4">
        <v>1610.9</v>
      </c>
      <c r="D4">
        <v>1846</v>
      </c>
      <c r="E4">
        <v>2565.6</v>
      </c>
      <c r="F4">
        <v>2820.3</v>
      </c>
    </row>
    <row r="5" spans="1:6" ht="12.75">
      <c r="A5">
        <v>3</v>
      </c>
      <c r="B5" t="s">
        <v>2</v>
      </c>
      <c r="C5">
        <v>427.7</v>
      </c>
      <c r="D5">
        <v>450.6</v>
      </c>
      <c r="E5">
        <v>443.2</v>
      </c>
      <c r="F5">
        <v>379</v>
      </c>
    </row>
    <row r="6" spans="1:6" ht="12.75">
      <c r="A6">
        <v>4</v>
      </c>
      <c r="B6" t="s">
        <v>3</v>
      </c>
      <c r="C6">
        <v>1568.6</v>
      </c>
      <c r="D6">
        <v>1878.7</v>
      </c>
      <c r="E6">
        <v>2615.8</v>
      </c>
      <c r="F6">
        <v>3276.2</v>
      </c>
    </row>
    <row r="7" spans="1:6" ht="12.75">
      <c r="A7">
        <v>12</v>
      </c>
      <c r="B7" t="s">
        <v>7</v>
      </c>
      <c r="C7">
        <f>SUM(C4:C6)</f>
        <v>3607.2</v>
      </c>
      <c r="D7">
        <f>SUM(D4:D6)</f>
        <v>4175.3</v>
      </c>
      <c r="E7">
        <f>SUM(E4:E6)</f>
        <v>5624.6</v>
      </c>
      <c r="F7">
        <f>SUM(F4:F6)</f>
        <v>6475.5</v>
      </c>
    </row>
    <row r="9" spans="1:6" ht="12.75">
      <c r="A9">
        <v>13</v>
      </c>
      <c r="B9" t="s">
        <v>8</v>
      </c>
      <c r="C9">
        <v>571.5</v>
      </c>
      <c r="D9">
        <v>690.1</v>
      </c>
      <c r="E9">
        <v>945</v>
      </c>
      <c r="F9">
        <v>998</v>
      </c>
    </row>
    <row r="10" spans="1:6" ht="12.75">
      <c r="A10">
        <v>14</v>
      </c>
      <c r="B10" t="s">
        <v>9</v>
      </c>
      <c r="C10">
        <v>51</v>
      </c>
      <c r="D10">
        <v>61.2</v>
      </c>
      <c r="E10">
        <v>84.4</v>
      </c>
      <c r="F10">
        <v>83.4</v>
      </c>
    </row>
    <row r="11" spans="1:6" ht="12.75">
      <c r="A11">
        <v>15</v>
      </c>
      <c r="B11" t="s">
        <v>10</v>
      </c>
      <c r="C11">
        <v>501.6</v>
      </c>
      <c r="D11">
        <v>603.1</v>
      </c>
      <c r="E11">
        <v>896.9</v>
      </c>
      <c r="F11">
        <v>1125.6</v>
      </c>
    </row>
    <row r="12" spans="1:6" ht="12.75">
      <c r="A12">
        <v>16</v>
      </c>
      <c r="B12" t="s">
        <v>4</v>
      </c>
      <c r="C12">
        <v>143.1</v>
      </c>
      <c r="D12">
        <v>180.9</v>
      </c>
      <c r="E12">
        <v>376.4</v>
      </c>
      <c r="F12">
        <v>474.2</v>
      </c>
    </row>
    <row r="13" spans="1:6" ht="12.75">
      <c r="A13">
        <v>17</v>
      </c>
      <c r="B13" t="s">
        <v>5</v>
      </c>
      <c r="C13">
        <v>58.7</v>
      </c>
      <c r="D13">
        <v>88.6</v>
      </c>
      <c r="E13">
        <v>83.9</v>
      </c>
      <c r="F13">
        <v>77.8</v>
      </c>
    </row>
    <row r="14" spans="1:6" ht="12.75">
      <c r="A14">
        <v>18</v>
      </c>
      <c r="B14" t="s">
        <v>11</v>
      </c>
      <c r="C14">
        <v>31.1</v>
      </c>
      <c r="D14">
        <v>28.5</v>
      </c>
      <c r="E14">
        <v>38.3</v>
      </c>
      <c r="F14">
        <v>32.8</v>
      </c>
    </row>
    <row r="15" spans="1:6" ht="12.75">
      <c r="A15">
        <v>19</v>
      </c>
      <c r="B15" t="s">
        <v>12</v>
      </c>
      <c r="C15">
        <v>1046</v>
      </c>
      <c r="D15">
        <v>1130.4</v>
      </c>
      <c r="E15">
        <v>1342.4</v>
      </c>
      <c r="F15">
        <v>1530.2</v>
      </c>
    </row>
    <row r="16" spans="1:6" ht="12.75">
      <c r="A16">
        <v>20</v>
      </c>
      <c r="B16" t="s">
        <v>13</v>
      </c>
      <c r="C16">
        <v>159.5</v>
      </c>
      <c r="D16">
        <v>171.1</v>
      </c>
      <c r="E16">
        <v>196.4</v>
      </c>
      <c r="F16">
        <v>206.1</v>
      </c>
    </row>
    <row r="17" spans="1:6" ht="12.75">
      <c r="A17">
        <v>21</v>
      </c>
      <c r="B17" t="s">
        <v>14</v>
      </c>
      <c r="C17">
        <v>276.5</v>
      </c>
      <c r="D17">
        <v>297.5</v>
      </c>
      <c r="E17">
        <v>324.3</v>
      </c>
      <c r="F17">
        <v>343.2</v>
      </c>
    </row>
    <row r="18" spans="1:6" ht="12.75">
      <c r="A18">
        <v>22</v>
      </c>
      <c r="B18" t="s">
        <v>15</v>
      </c>
      <c r="C18">
        <v>244.5</v>
      </c>
      <c r="D18">
        <v>279.6</v>
      </c>
      <c r="E18">
        <v>351.1</v>
      </c>
      <c r="F18">
        <v>364.9</v>
      </c>
    </row>
    <row r="19" spans="1:6" ht="12.75">
      <c r="A19">
        <v>23</v>
      </c>
      <c r="B19" t="s">
        <v>16</v>
      </c>
      <c r="C19">
        <v>0.6</v>
      </c>
      <c r="D19">
        <v>0.8</v>
      </c>
      <c r="E19">
        <v>1.6</v>
      </c>
      <c r="F19">
        <v>3.9</v>
      </c>
    </row>
    <row r="20" spans="1:6" ht="12.75">
      <c r="A20">
        <v>24</v>
      </c>
      <c r="B20" t="s">
        <v>17</v>
      </c>
      <c r="C20">
        <v>310.2</v>
      </c>
      <c r="D20">
        <v>420.2</v>
      </c>
      <c r="E20">
        <v>583</v>
      </c>
      <c r="F20">
        <v>713</v>
      </c>
    </row>
    <row r="21" spans="1:6" ht="12.75">
      <c r="A21">
        <v>25</v>
      </c>
      <c r="B21" t="s">
        <v>18</v>
      </c>
      <c r="C21">
        <v>26</v>
      </c>
      <c r="D21">
        <v>30.5</v>
      </c>
      <c r="E21">
        <v>25.1</v>
      </c>
      <c r="F21">
        <v>37.8</v>
      </c>
    </row>
    <row r="22" spans="1:6" ht="12.75">
      <c r="A22">
        <v>26</v>
      </c>
      <c r="B22" t="s">
        <v>28</v>
      </c>
      <c r="C22">
        <v>0</v>
      </c>
      <c r="D22">
        <v>0</v>
      </c>
      <c r="E22">
        <v>0</v>
      </c>
      <c r="F22">
        <v>2.3</v>
      </c>
    </row>
    <row r="23" spans="1:6" ht="12.75">
      <c r="A23">
        <v>27</v>
      </c>
      <c r="B23" t="s">
        <v>20</v>
      </c>
      <c r="C23">
        <v>100</v>
      </c>
      <c r="D23">
        <v>81.4</v>
      </c>
      <c r="E23">
        <v>161.3</v>
      </c>
      <c r="F23">
        <v>200.7</v>
      </c>
    </row>
    <row r="24" spans="1:6" ht="12.75">
      <c r="A24">
        <v>28</v>
      </c>
      <c r="B24" t="s">
        <v>19</v>
      </c>
      <c r="C24">
        <v>47.1</v>
      </c>
      <c r="D24">
        <v>67.8</v>
      </c>
      <c r="E24">
        <v>132.7</v>
      </c>
      <c r="F24">
        <v>158.1</v>
      </c>
    </row>
    <row r="25" spans="1:6" ht="12.75">
      <c r="A25">
        <v>29</v>
      </c>
      <c r="B25" t="s">
        <v>6</v>
      </c>
      <c r="C25">
        <v>6.5</v>
      </c>
      <c r="D25">
        <v>6.1</v>
      </c>
      <c r="E25">
        <v>7</v>
      </c>
      <c r="F25">
        <v>11.4</v>
      </c>
    </row>
    <row r="26" spans="1:6" ht="12.75">
      <c r="A26">
        <v>30</v>
      </c>
      <c r="B26" t="s">
        <v>21</v>
      </c>
      <c r="C26">
        <v>33.1</v>
      </c>
      <c r="D26">
        <v>37.6</v>
      </c>
      <c r="E26">
        <v>74.8</v>
      </c>
      <c r="F26">
        <v>112.1</v>
      </c>
    </row>
    <row r="27" spans="1:6" ht="12.75">
      <c r="A27">
        <v>31</v>
      </c>
      <c r="C27">
        <f>SUM(C9:C26)</f>
        <v>3606.9999999999995</v>
      </c>
      <c r="D27">
        <f>SUM(D9:D26)</f>
        <v>4175.400000000001</v>
      </c>
      <c r="E27">
        <f>SUM(E9:E26)</f>
        <v>5624.600000000002</v>
      </c>
      <c r="F27">
        <f>SUM(F9:F26)</f>
        <v>6475.5</v>
      </c>
    </row>
    <row r="28" ht="12.75">
      <c r="O28" t="s">
        <v>31</v>
      </c>
    </row>
    <row r="29" spans="1:16" ht="12.75">
      <c r="A29" t="s">
        <v>29</v>
      </c>
      <c r="K29" t="s">
        <v>33</v>
      </c>
      <c r="P29" t="s">
        <v>34</v>
      </c>
    </row>
    <row r="30" spans="3:18" s="1" customFormat="1" ht="12.75">
      <c r="C30" s="1">
        <v>1997</v>
      </c>
      <c r="D30" s="1">
        <v>1998</v>
      </c>
      <c r="E30" s="1">
        <v>1999</v>
      </c>
      <c r="F30" s="1">
        <v>2000</v>
      </c>
      <c r="G30" s="1">
        <v>2001</v>
      </c>
      <c r="H30" s="1">
        <v>2002</v>
      </c>
      <c r="I30" s="1">
        <v>2003</v>
      </c>
      <c r="K30" s="1">
        <v>1997</v>
      </c>
      <c r="L30" s="1">
        <v>2001</v>
      </c>
      <c r="M30" s="1">
        <v>2003</v>
      </c>
      <c r="P30" s="1">
        <v>1997</v>
      </c>
      <c r="Q30" s="1">
        <v>2001</v>
      </c>
      <c r="R30" s="1">
        <v>2003</v>
      </c>
    </row>
    <row r="31" spans="1:18" ht="12.75">
      <c r="A31">
        <v>1</v>
      </c>
      <c r="B31" t="s">
        <v>22</v>
      </c>
      <c r="C31">
        <v>13292.8</v>
      </c>
      <c r="D31">
        <v>15547.3</v>
      </c>
      <c r="E31">
        <v>19522.8</v>
      </c>
      <c r="F31">
        <v>17627</v>
      </c>
      <c r="G31">
        <v>15316</v>
      </c>
      <c r="H31">
        <v>11875.2</v>
      </c>
      <c r="I31">
        <v>13253.6</v>
      </c>
      <c r="K31" s="4">
        <v>13292.8</v>
      </c>
      <c r="L31" s="4">
        <v>15316</v>
      </c>
      <c r="M31" s="4">
        <v>13253.6</v>
      </c>
      <c r="O31" t="s">
        <v>0</v>
      </c>
      <c r="P31" s="4">
        <v>3607.2</v>
      </c>
      <c r="Q31" s="4">
        <v>5624.7</v>
      </c>
      <c r="R31" s="4">
        <v>6475.5</v>
      </c>
    </row>
    <row r="32" spans="1:18" ht="12.75">
      <c r="A32">
        <v>2</v>
      </c>
      <c r="B32" t="s">
        <v>23</v>
      </c>
      <c r="C32">
        <v>9765.7</v>
      </c>
      <c r="D32">
        <v>11577.8</v>
      </c>
      <c r="E32">
        <v>15155.6</v>
      </c>
      <c r="F32">
        <v>12678.8</v>
      </c>
      <c r="G32">
        <v>10801.5</v>
      </c>
      <c r="H32">
        <v>7911.3</v>
      </c>
      <c r="I32">
        <v>8803.3</v>
      </c>
      <c r="K32" s="4">
        <v>9765.7</v>
      </c>
      <c r="L32" s="4">
        <v>10801.5</v>
      </c>
      <c r="M32" s="4">
        <v>8803.3</v>
      </c>
      <c r="O32" t="s">
        <v>1</v>
      </c>
      <c r="P32" s="4">
        <v>1610.9</v>
      </c>
      <c r="Q32" s="4">
        <v>2565.6</v>
      </c>
      <c r="R32" s="4">
        <v>2820.3</v>
      </c>
    </row>
    <row r="33" spans="1:18" ht="12.75">
      <c r="A33">
        <v>3</v>
      </c>
      <c r="B33" t="s">
        <v>32</v>
      </c>
      <c r="C33">
        <v>1207.8</v>
      </c>
      <c r="D33">
        <v>1475</v>
      </c>
      <c r="E33">
        <v>2003.7</v>
      </c>
      <c r="F33">
        <v>1852.9</v>
      </c>
      <c r="G33">
        <v>1612.7</v>
      </c>
      <c r="H33">
        <v>1345.2</v>
      </c>
      <c r="I33">
        <v>1512.6</v>
      </c>
      <c r="K33" s="4">
        <v>1207.8</v>
      </c>
      <c r="L33" s="4">
        <v>1612.7</v>
      </c>
      <c r="M33" s="4">
        <v>1512.6</v>
      </c>
      <c r="O33" t="s">
        <v>2</v>
      </c>
      <c r="P33" s="4">
        <v>427.7</v>
      </c>
      <c r="Q33" s="4">
        <v>443.2</v>
      </c>
      <c r="R33" s="4">
        <v>379</v>
      </c>
    </row>
    <row r="34" spans="1:18" ht="12.75">
      <c r="A34">
        <v>4</v>
      </c>
      <c r="B34" t="s">
        <v>24</v>
      </c>
      <c r="C34">
        <v>2319.3</v>
      </c>
      <c r="D34">
        <v>2494.5</v>
      </c>
      <c r="E34">
        <v>2363.4</v>
      </c>
      <c r="F34">
        <v>3095.3</v>
      </c>
      <c r="G34">
        <v>2901.8</v>
      </c>
      <c r="H34">
        <v>2618.8</v>
      </c>
      <c r="I34">
        <v>2937.8</v>
      </c>
      <c r="K34" s="4">
        <v>2319.3</v>
      </c>
      <c r="L34" s="4">
        <v>2901.8</v>
      </c>
      <c r="M34" s="4">
        <v>2937.8</v>
      </c>
      <c r="O34" t="s">
        <v>3</v>
      </c>
      <c r="P34" s="4">
        <v>1568.6</v>
      </c>
      <c r="Q34" s="4">
        <v>2615.8</v>
      </c>
      <c r="R34" s="4">
        <v>3276.2</v>
      </c>
    </row>
    <row r="35" spans="1:18" ht="12.75">
      <c r="A35">
        <v>5</v>
      </c>
      <c r="B35" t="s">
        <v>25</v>
      </c>
      <c r="C35">
        <f>SUM(C32:C34)</f>
        <v>13292.8</v>
      </c>
      <c r="D35">
        <f aca="true" t="shared" si="0" ref="D35:I35">SUM(D32:D34)</f>
        <v>15547.3</v>
      </c>
      <c r="E35">
        <f t="shared" si="0"/>
        <v>19522.7</v>
      </c>
      <c r="F35">
        <f t="shared" si="0"/>
        <v>17627</v>
      </c>
      <c r="G35">
        <f t="shared" si="0"/>
        <v>15316</v>
      </c>
      <c r="H35">
        <f t="shared" si="0"/>
        <v>11875.3</v>
      </c>
      <c r="I35">
        <f t="shared" si="0"/>
        <v>13253.7</v>
      </c>
      <c r="K35" s="4">
        <f>SUM(K32:K34)</f>
        <v>13292.8</v>
      </c>
      <c r="L35" s="4">
        <f>SUM(L32:L34)</f>
        <v>15316</v>
      </c>
      <c r="M35" s="4">
        <f>SUM(M32:M34)</f>
        <v>13253.7</v>
      </c>
      <c r="O35" t="s">
        <v>7</v>
      </c>
      <c r="P35" s="4">
        <f>SUM(P32:P34)</f>
        <v>3607.2</v>
      </c>
      <c r="Q35" s="4">
        <f>SUM(Q32:Q34)</f>
        <v>5624.6</v>
      </c>
      <c r="R35" s="4">
        <f>SUM(R32:R34)</f>
        <v>6475.5</v>
      </c>
    </row>
    <row r="37" spans="1:18" ht="12.75">
      <c r="A37">
        <v>6</v>
      </c>
      <c r="B37" t="s">
        <v>26</v>
      </c>
      <c r="C37">
        <v>6219.9</v>
      </c>
      <c r="D37">
        <v>7020</v>
      </c>
      <c r="E37">
        <v>8992.1</v>
      </c>
      <c r="F37">
        <v>7421.4</v>
      </c>
      <c r="G37">
        <v>6151.8</v>
      </c>
      <c r="H37">
        <v>4570.1</v>
      </c>
      <c r="I37">
        <v>5007.2</v>
      </c>
      <c r="K37" s="2">
        <f>C37/C$50</f>
        <v>0.4679114414461855</v>
      </c>
      <c r="L37" s="2">
        <f>G37/G$50</f>
        <v>0.4016531515650096</v>
      </c>
      <c r="M37" s="2">
        <f>I37/I$50</f>
        <v>0.3777963889329018</v>
      </c>
      <c r="O37" t="s">
        <v>8</v>
      </c>
      <c r="P37" s="2">
        <f>C9/C$27</f>
        <v>0.1584419184918215</v>
      </c>
      <c r="Q37" s="2">
        <f>E9/E$27</f>
        <v>0.16801194751626775</v>
      </c>
      <c r="R37" s="2">
        <f>F9/F$27</f>
        <v>0.1541193730213883</v>
      </c>
    </row>
    <row r="38" spans="1:18" ht="12.75">
      <c r="A38">
        <v>7</v>
      </c>
      <c r="B38" t="s">
        <v>9</v>
      </c>
      <c r="C38">
        <v>79</v>
      </c>
      <c r="D38">
        <v>102</v>
      </c>
      <c r="E38">
        <v>115</v>
      </c>
      <c r="F38">
        <v>115.1</v>
      </c>
      <c r="G38">
        <v>126.3</v>
      </c>
      <c r="H38">
        <v>112.9</v>
      </c>
      <c r="I38">
        <v>119.9</v>
      </c>
      <c r="K38" s="2">
        <f>C38/C$50</f>
        <v>0.005943022214866583</v>
      </c>
      <c r="L38" s="2">
        <f>G38/G$50</f>
        <v>0.008246170721197163</v>
      </c>
      <c r="M38" s="2">
        <f>I38/I$50</f>
        <v>0.009046530402830908</v>
      </c>
      <c r="O38" t="s">
        <v>9</v>
      </c>
      <c r="P38" s="2">
        <f>C10/C$27</f>
        <v>0.014139173828666484</v>
      </c>
      <c r="Q38" s="2">
        <f>E10/E$27</f>
        <v>0.015005511503040211</v>
      </c>
      <c r="R38" s="2">
        <f>F10/F$27</f>
        <v>0.012879314338661109</v>
      </c>
    </row>
    <row r="39" spans="1:18" ht="12.75">
      <c r="A39">
        <v>8</v>
      </c>
      <c r="B39" t="s">
        <v>32</v>
      </c>
      <c r="C39">
        <v>952.9</v>
      </c>
      <c r="D39">
        <v>1250.3</v>
      </c>
      <c r="E39">
        <v>1611.5</v>
      </c>
      <c r="F39">
        <v>1625.6</v>
      </c>
      <c r="G39">
        <v>1533.9</v>
      </c>
      <c r="H39">
        <v>1222.7</v>
      </c>
      <c r="I39">
        <v>1363.6</v>
      </c>
      <c r="K39" s="2">
        <f>C39/C$50</f>
        <v>0.07168488441197933</v>
      </c>
      <c r="L39" s="2">
        <f>G39/G$50</f>
        <v>0.10014886198926627</v>
      </c>
      <c r="M39" s="2">
        <f>I39/I$50</f>
        <v>0.10288447754212031</v>
      </c>
      <c r="O39" t="s">
        <v>10</v>
      </c>
      <c r="P39" s="2">
        <f>C11/C$27</f>
        <v>0.13906293318547272</v>
      </c>
      <c r="Q39" s="2">
        <f>E11/E$27</f>
        <v>0.15946022828290005</v>
      </c>
      <c r="R39" s="2">
        <f>F11/F$27</f>
        <v>0.17382441510308083</v>
      </c>
    </row>
    <row r="40" spans="1:18" ht="12.75">
      <c r="A40">
        <v>9</v>
      </c>
      <c r="B40" t="s">
        <v>4</v>
      </c>
      <c r="C40">
        <v>2.6</v>
      </c>
      <c r="D40">
        <v>6.8</v>
      </c>
      <c r="E40">
        <v>11.3</v>
      </c>
      <c r="F40">
        <v>11.9</v>
      </c>
      <c r="G40">
        <v>8.9</v>
      </c>
      <c r="H40">
        <v>3.5</v>
      </c>
      <c r="I40">
        <v>6.7</v>
      </c>
      <c r="K40" s="2">
        <f>C40/C$50</f>
        <v>0.0001955931361854825</v>
      </c>
      <c r="L40" s="2">
        <f>G40/G$50</f>
        <v>0.000581084080907797</v>
      </c>
      <c r="M40" s="2">
        <f>I40/I$50</f>
        <v>0.0005055192135026446</v>
      </c>
      <c r="O40" t="s">
        <v>4</v>
      </c>
      <c r="P40" s="2">
        <f>C12/C$27</f>
        <v>0.03967285833102301</v>
      </c>
      <c r="Q40" s="2">
        <f>E12/E$27</f>
        <v>0.06692031433346368</v>
      </c>
      <c r="R40" s="2">
        <f>F12/F$27</f>
        <v>0.0732298664195815</v>
      </c>
    </row>
    <row r="41" spans="1:18" ht="12.75">
      <c r="A41">
        <v>11</v>
      </c>
      <c r="B41" t="s">
        <v>11</v>
      </c>
      <c r="C41">
        <v>362.2</v>
      </c>
      <c r="D41">
        <v>360.1</v>
      </c>
      <c r="E41">
        <v>407.3</v>
      </c>
      <c r="F41">
        <v>356.8</v>
      </c>
      <c r="G41">
        <v>280.7</v>
      </c>
      <c r="H41">
        <v>181.1</v>
      </c>
      <c r="I41">
        <v>186.5</v>
      </c>
      <c r="K41" s="2">
        <f>C41/C$50</f>
        <v>0.02724762843322375</v>
      </c>
      <c r="L41" s="2">
        <f>G41/G$50</f>
        <v>0.018327000169754897</v>
      </c>
      <c r="M41" s="2">
        <f>I41/I$50</f>
        <v>0.014071542286304958</v>
      </c>
      <c r="O41" t="s">
        <v>11</v>
      </c>
      <c r="P41" s="2">
        <f>C14/C$27</f>
        <v>0.008622123648461327</v>
      </c>
      <c r="Q41" s="2">
        <f>E14/E$27</f>
        <v>0.006809373110976778</v>
      </c>
      <c r="R41" s="2">
        <f>F14/F$27</f>
        <v>0.005065245926955447</v>
      </c>
    </row>
    <row r="42" spans="1:18" ht="12.75">
      <c r="A42">
        <v>12</v>
      </c>
      <c r="B42" t="s">
        <v>36</v>
      </c>
      <c r="C42">
        <v>744.6</v>
      </c>
      <c r="D42">
        <v>933.3</v>
      </c>
      <c r="E42">
        <v>1172.4</v>
      </c>
      <c r="F42">
        <v>1135.1</v>
      </c>
      <c r="G42">
        <v>1018.8</v>
      </c>
      <c r="H42">
        <v>890.7</v>
      </c>
      <c r="I42">
        <v>1019.1</v>
      </c>
      <c r="K42" s="2">
        <v>0.0560148650783501</v>
      </c>
      <c r="L42" s="2">
        <v>0.0665178046774004</v>
      </c>
      <c r="M42" s="2">
        <v>0.07689173589261868</v>
      </c>
      <c r="O42" t="s">
        <v>36</v>
      </c>
      <c r="P42" s="2">
        <v>0.33421125589132245</v>
      </c>
      <c r="Q42" s="2">
        <v>0.27358389929950566</v>
      </c>
      <c r="R42" s="2">
        <v>0.26813373484673</v>
      </c>
    </row>
    <row r="43" spans="1:18" ht="12.75">
      <c r="A43">
        <v>14</v>
      </c>
      <c r="B43" t="s">
        <v>27</v>
      </c>
      <c r="C43">
        <v>1666.6</v>
      </c>
      <c r="D43">
        <v>1947.9</v>
      </c>
      <c r="E43">
        <v>2268.9</v>
      </c>
      <c r="F43">
        <v>2137.8</v>
      </c>
      <c r="G43">
        <v>1859.7</v>
      </c>
      <c r="H43">
        <v>1417.6</v>
      </c>
      <c r="I43">
        <v>1590.6</v>
      </c>
      <c r="K43" s="2">
        <f>C43/C$50</f>
        <v>0.12537520029489427</v>
      </c>
      <c r="L43" s="2">
        <f>G43/G$50</f>
        <v>0.1214204567712618</v>
      </c>
      <c r="M43" s="2">
        <f>I43/I$50</f>
        <v>0.12001177029810543</v>
      </c>
      <c r="O43" t="s">
        <v>14</v>
      </c>
      <c r="P43" s="2">
        <f>C17/C$27</f>
        <v>0.07665650124757417</v>
      </c>
      <c r="Q43" s="2">
        <f>E17/E$27</f>
        <v>0.05765743341748745</v>
      </c>
      <c r="R43" s="2">
        <f>F17/F$27</f>
        <v>0.052999768357655776</v>
      </c>
    </row>
    <row r="44" spans="1:18" ht="12.75">
      <c r="A44">
        <v>15</v>
      </c>
      <c r="B44" t="s">
        <v>37</v>
      </c>
      <c r="C44">
        <v>1114.7</v>
      </c>
      <c r="D44">
        <v>1278.8</v>
      </c>
      <c r="E44">
        <v>1402.3</v>
      </c>
      <c r="F44">
        <v>1394.2</v>
      </c>
      <c r="G44">
        <v>1273.3</v>
      </c>
      <c r="H44">
        <v>1052.8</v>
      </c>
      <c r="I44">
        <v>1179.4</v>
      </c>
      <c r="K44" s="2">
        <f>C44/C$50</f>
        <v>0.08385679573306051</v>
      </c>
      <c r="L44" s="2">
        <f>G44/G$50</f>
        <v>0.08313419777751661</v>
      </c>
      <c r="M44" s="2">
        <f>I44/I$50</f>
        <v>0.08898647170224165</v>
      </c>
      <c r="O44" t="s">
        <v>15</v>
      </c>
      <c r="P44" s="2">
        <v>0.06795120598835598</v>
      </c>
      <c r="Q44" s="2">
        <v>0.06270668136400809</v>
      </c>
      <c r="R44" s="2">
        <v>0.056953131032352715</v>
      </c>
    </row>
    <row r="45" spans="1:18" ht="12.75">
      <c r="A45">
        <v>17</v>
      </c>
      <c r="B45" t="s">
        <v>17</v>
      </c>
      <c r="C45">
        <v>2018.7</v>
      </c>
      <c r="D45">
        <v>2506.2</v>
      </c>
      <c r="E45">
        <v>3376.7</v>
      </c>
      <c r="F45">
        <v>3226.9</v>
      </c>
      <c r="G45">
        <v>2836.1</v>
      </c>
      <c r="H45">
        <v>2188.4</v>
      </c>
      <c r="I45">
        <v>2505.1</v>
      </c>
      <c r="K45" s="2">
        <f>C45/C$50</f>
        <v>0.15186302462216672</v>
      </c>
      <c r="L45" s="2">
        <f>G45/G$50</f>
        <v>0.18516995077107898</v>
      </c>
      <c r="M45" s="2">
        <f>I45/I$50</f>
        <v>0.18901137040977237</v>
      </c>
      <c r="O45" t="s">
        <v>17</v>
      </c>
      <c r="P45" s="2">
        <f>C20/C$27</f>
        <v>0.08599944552259496</v>
      </c>
      <c r="Q45" s="2">
        <f>E20/E$27</f>
        <v>0.10365181524019482</v>
      </c>
      <c r="R45" s="2">
        <f>F20/F$27</f>
        <v>0.11010732761948884</v>
      </c>
    </row>
    <row r="46" spans="1:18" ht="12.75">
      <c r="A46">
        <v>18</v>
      </c>
      <c r="B46" t="s">
        <v>18</v>
      </c>
      <c r="C46">
        <v>49.8</v>
      </c>
      <c r="D46">
        <v>47.4</v>
      </c>
      <c r="E46">
        <v>40.6</v>
      </c>
      <c r="F46">
        <v>35</v>
      </c>
      <c r="G46">
        <v>30.7</v>
      </c>
      <c r="H46">
        <v>33.3</v>
      </c>
      <c r="I46">
        <v>39.8</v>
      </c>
      <c r="K46" s="2">
        <f>C46/C$50</f>
        <v>0.0037463608392450105</v>
      </c>
      <c r="L46" s="2">
        <f>G46/G$50</f>
        <v>0.002004413627401052</v>
      </c>
      <c r="M46" s="2">
        <f>I46/I$50</f>
        <v>0.0030029350294634707</v>
      </c>
      <c r="O46" t="s">
        <v>18</v>
      </c>
      <c r="P46" s="2">
        <f>C21/C$27</f>
        <v>0.007208206265594678</v>
      </c>
      <c r="Q46" s="2">
        <f>E21/E$27</f>
        <v>0.004462539558368593</v>
      </c>
      <c r="R46" s="2">
        <f>F21/F$27</f>
        <v>0.005837387074357192</v>
      </c>
    </row>
    <row r="47" spans="1:18" ht="12.75">
      <c r="A47">
        <v>19</v>
      </c>
      <c r="B47" t="s">
        <v>28</v>
      </c>
      <c r="C47">
        <v>6.7</v>
      </c>
      <c r="D47">
        <v>15.6</v>
      </c>
      <c r="E47">
        <v>33.9</v>
      </c>
      <c r="F47">
        <v>65.6</v>
      </c>
      <c r="G47">
        <v>83</v>
      </c>
      <c r="H47">
        <v>98.2</v>
      </c>
      <c r="I47">
        <v>117.7</v>
      </c>
      <c r="K47" s="2">
        <f>C47/C$50</f>
        <v>0.000504028466324128</v>
      </c>
      <c r="L47" s="2">
        <f>G47/G$50</f>
        <v>0.005419098732061477</v>
      </c>
      <c r="M47" s="2">
        <f>I47/I$50</f>
        <v>0.008880539019292727</v>
      </c>
      <c r="O47" t="s">
        <v>28</v>
      </c>
      <c r="P47" s="2">
        <f>C22/C$27</f>
        <v>0</v>
      </c>
      <c r="Q47" s="2">
        <f>E22/E$27</f>
        <v>0</v>
      </c>
      <c r="R47" s="2">
        <f>F22/F$27</f>
        <v>0.0003551849278048027</v>
      </c>
    </row>
    <row r="48" spans="1:18" ht="12.75">
      <c r="A48">
        <v>20</v>
      </c>
      <c r="B48" t="s">
        <v>20</v>
      </c>
      <c r="C48">
        <v>51.9</v>
      </c>
      <c r="D48">
        <v>54.4</v>
      </c>
      <c r="E48">
        <v>66.9</v>
      </c>
      <c r="F48">
        <v>77.2</v>
      </c>
      <c r="G48">
        <v>85.1</v>
      </c>
      <c r="H48">
        <v>74.9</v>
      </c>
      <c r="I48">
        <v>87.5</v>
      </c>
      <c r="K48" s="2">
        <f>C48/C$50</f>
        <v>0.0039043399107794386</v>
      </c>
      <c r="L48" s="2">
        <f>G48/G$50</f>
        <v>0.005556208459017249</v>
      </c>
      <c r="M48" s="2">
        <f>I48/I$50</f>
        <v>0.006601930027086776</v>
      </c>
      <c r="O48" t="s">
        <v>20</v>
      </c>
      <c r="P48" s="2">
        <f>C23/C$27</f>
        <v>0.027723870252287224</v>
      </c>
      <c r="Q48" s="2">
        <f>E23/E$27</f>
        <v>0.028677594851189408</v>
      </c>
      <c r="R48" s="2">
        <f>F23/F$27</f>
        <v>0.030993745656706043</v>
      </c>
    </row>
    <row r="49" spans="2:18" ht="12.75">
      <c r="B49" t="s">
        <v>35</v>
      </c>
      <c r="C49">
        <v>23.3</v>
      </c>
      <c r="D49">
        <v>24.5</v>
      </c>
      <c r="E49">
        <v>23.8</v>
      </c>
      <c r="F49">
        <v>24.2</v>
      </c>
      <c r="G49">
        <v>27.9</v>
      </c>
      <c r="H49">
        <v>29.1</v>
      </c>
      <c r="I49">
        <v>30.6</v>
      </c>
      <c r="K49" s="2">
        <f>C49/C$50</f>
        <v>0.0017528154127391315</v>
      </c>
      <c r="L49" s="2">
        <f>G49/G$50</f>
        <v>0.0018216006581266893</v>
      </c>
      <c r="M49" s="2">
        <f>I49/I$50</f>
        <v>0.002308789243758347</v>
      </c>
      <c r="O49" t="s">
        <v>35</v>
      </c>
      <c r="P49" s="2">
        <v>0.04031050734682562</v>
      </c>
      <c r="Q49" s="2">
        <v>0.05305266152259714</v>
      </c>
      <c r="R49" s="2">
        <v>0.05550150567523743</v>
      </c>
    </row>
    <row r="50" spans="1:18" ht="12.75">
      <c r="A50">
        <v>21</v>
      </c>
      <c r="B50" t="s">
        <v>38</v>
      </c>
      <c r="C50">
        <f>SUM(C37:C49)</f>
        <v>13292.9</v>
      </c>
      <c r="D50">
        <f aca="true" t="shared" si="1" ref="D50:I50">SUM(D37:D49)</f>
        <v>15547.299999999997</v>
      </c>
      <c r="E50">
        <f t="shared" si="1"/>
        <v>19522.699999999997</v>
      </c>
      <c r="F50">
        <f t="shared" si="1"/>
        <v>17626.800000000003</v>
      </c>
      <c r="G50">
        <f t="shared" si="1"/>
        <v>15316.2</v>
      </c>
      <c r="H50">
        <f t="shared" si="1"/>
        <v>11875.3</v>
      </c>
      <c r="I50">
        <f t="shared" si="1"/>
        <v>13253.699999999999</v>
      </c>
      <c r="K50" s="2">
        <f>SUM(K37:K49)</f>
        <v>0.9999999999999997</v>
      </c>
      <c r="L50" s="2">
        <f>SUM(L37:L49)</f>
        <v>1</v>
      </c>
      <c r="M50" s="2">
        <f>SUM(M37:M49)</f>
        <v>1</v>
      </c>
      <c r="P50" s="2">
        <f>SUM(P37:P49)</f>
        <v>1.0000000000000002</v>
      </c>
      <c r="Q50" s="2">
        <f>SUM(Q37:Q49)</f>
        <v>0.9999999999999996</v>
      </c>
      <c r="R50" s="2">
        <f>SUM(R37:R49)</f>
        <v>1</v>
      </c>
    </row>
    <row r="52" spans="16:18" ht="12.75">
      <c r="P52" s="5" t="e">
        <f>P49+#REF!</f>
        <v>#REF!</v>
      </c>
      <c r="Q52" s="5" t="e">
        <f>Q49+#REF!</f>
        <v>#REF!</v>
      </c>
      <c r="R52" s="5" t="e">
        <f>R49+#REF!</f>
        <v>#REF!</v>
      </c>
    </row>
    <row r="54" spans="3:18" ht="12.75">
      <c r="C54" s="3" t="e">
        <f>C44+#REF!</f>
        <v>#REF!</v>
      </c>
      <c r="D54" s="3" t="e">
        <f>D44+#REF!</f>
        <v>#REF!</v>
      </c>
      <c r="E54" s="3" t="e">
        <f>E44+#REF!</f>
        <v>#REF!</v>
      </c>
      <c r="F54" s="3" t="e">
        <f>F44+#REF!</f>
        <v>#REF!</v>
      </c>
      <c r="G54" s="3" t="e">
        <f>G44+#REF!</f>
        <v>#REF!</v>
      </c>
      <c r="H54" s="3" t="e">
        <f>H44+#REF!</f>
        <v>#REF!</v>
      </c>
      <c r="I54" s="3" t="e">
        <f>I44+#REF!</f>
        <v>#REF!</v>
      </c>
      <c r="K54" s="5" t="e">
        <f>K42+#REF!</f>
        <v>#REF!</v>
      </c>
      <c r="L54" s="5" t="e">
        <f>L42+#REF!</f>
        <v>#REF!</v>
      </c>
      <c r="M54" s="5" t="e">
        <f>M42+#REF!</f>
        <v>#REF!</v>
      </c>
      <c r="P54" s="5" t="e">
        <f>P42+#REF!</f>
        <v>#REF!</v>
      </c>
      <c r="Q54" s="5" t="e">
        <f>Q42+#REF!</f>
        <v>#REF!</v>
      </c>
      <c r="R54" s="5" t="e">
        <f>R42+#REF!</f>
        <v>#REF!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LParga</dc:creator>
  <cp:keywords/>
  <dc:description/>
  <cp:lastModifiedBy>PFernandez</cp:lastModifiedBy>
  <cp:lastPrinted>2003-12-01T11:45:53Z</cp:lastPrinted>
  <dcterms:created xsi:type="dcterms:W3CDTF">2003-12-01T10:25:23Z</dcterms:created>
  <dcterms:modified xsi:type="dcterms:W3CDTF">2003-12-18T17:49:52Z</dcterms:modified>
  <cp:category/>
  <cp:version/>
  <cp:contentType/>
  <cp:contentStatus/>
</cp:coreProperties>
</file>